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ala_petr\OneDrive - ksusk.cz\Plocha\Fiala\JA 2025\Očištění a zajištění skalních masívů\Zadávací dokumentace\"/>
    </mc:Choice>
  </mc:AlternateContent>
  <xr:revisionPtr revIDLastSave="0" documentId="13_ncr:1_{6AFE3327-BA77-4F30-8883-80F64872ACD1}" xr6:coauthVersionLast="47" xr6:coauthVersionMax="47" xr10:uidLastSave="{00000000-0000-0000-0000-000000000000}"/>
  <bookViews>
    <workbookView xWindow="-120" yWindow="-120" windowWidth="29040" windowHeight="15720" tabRatio="985" xr2:uid="{00000000-000D-0000-FFFF-FFFF00000000}"/>
  </bookViews>
  <sheets>
    <sheet name="Celková rekapitulace" sheetId="15" r:id="rId1"/>
    <sheet name="II-208 Dolní Hluboká" sheetId="29" r:id="rId2"/>
    <sheet name="II-222 K. Vary - Kyselka" sheetId="36" r:id="rId3"/>
    <sheet name="III-20910 Smolné Pece" sheetId="37" r:id="rId4"/>
  </sheets>
  <definedNames>
    <definedName name="_xlnm.Print_Area" localSheetId="0">'Celková rekapitulace'!$B$2:$G$14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7" l="1"/>
  <c r="H8" i="29"/>
  <c r="H33" i="29"/>
  <c r="H32" i="29"/>
  <c r="H31" i="29"/>
  <c r="H30" i="29"/>
  <c r="H29" i="29"/>
  <c r="H28" i="29"/>
  <c r="H27" i="29"/>
  <c r="H22" i="29"/>
  <c r="H21" i="29"/>
  <c r="H20" i="29"/>
  <c r="H19" i="29"/>
  <c r="H24" i="29"/>
  <c r="H23" i="29"/>
  <c r="H17" i="29"/>
  <c r="H34" i="29" l="1"/>
  <c r="H26" i="29"/>
  <c r="H25" i="29"/>
  <c r="H18" i="29"/>
  <c r="H14" i="29"/>
  <c r="H16" i="29"/>
  <c r="H15" i="29"/>
  <c r="H13" i="29"/>
  <c r="H12" i="29"/>
  <c r="H11" i="29"/>
  <c r="H10" i="29"/>
  <c r="H9" i="29"/>
  <c r="H7" i="29"/>
  <c r="H8" i="36"/>
  <c r="H8" i="37"/>
  <c r="H35" i="29" l="1"/>
  <c r="E5" i="15" s="1"/>
  <c r="H18" i="36"/>
  <c r="H17" i="36"/>
  <c r="H16" i="36"/>
  <c r="H15" i="36"/>
  <c r="H14" i="36"/>
  <c r="H13" i="36"/>
  <c r="H12" i="36"/>
  <c r="H11" i="36"/>
  <c r="H10" i="36"/>
  <c r="H9" i="36"/>
  <c r="H7" i="36"/>
  <c r="H19" i="36" l="1"/>
  <c r="E6" i="15" s="1"/>
  <c r="H20" i="37"/>
  <c r="H19" i="37"/>
  <c r="H18" i="37"/>
  <c r="H17" i="37"/>
  <c r="H12" i="37"/>
  <c r="H11" i="37"/>
  <c r="H10" i="37"/>
  <c r="H9" i="37"/>
  <c r="H16" i="37"/>
  <c r="H15" i="37"/>
  <c r="H13" i="37"/>
  <c r="H7" i="37" l="1"/>
  <c r="H21" i="37" l="1"/>
  <c r="E7" i="15" s="1"/>
  <c r="E8" i="15" l="1"/>
  <c r="F6" i="15" l="1"/>
  <c r="G6" i="15" s="1"/>
  <c r="F7" i="15" l="1"/>
  <c r="G7" i="15" s="1"/>
  <c r="F5" i="15" l="1"/>
  <c r="F8" i="15" s="1"/>
  <c r="G5" i="15" l="1"/>
  <c r="G8" i="15" s="1"/>
</calcChain>
</file>

<file path=xl/sharedStrings.xml><?xml version="1.0" encoding="utf-8"?>
<sst xmlns="http://schemas.openxmlformats.org/spreadsheetml/2006/main" count="223" uniqueCount="124">
  <si>
    <t xml:space="preserve">Nabídku zpracoval: </t>
  </si>
  <si>
    <t xml:space="preserve">Dne: </t>
  </si>
  <si>
    <t>Celkem bez DPH</t>
  </si>
  <si>
    <t>6.</t>
  </si>
  <si>
    <t>5.</t>
  </si>
  <si>
    <t>4.</t>
  </si>
  <si>
    <t>3.</t>
  </si>
  <si>
    <t>2.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</si>
  <si>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</si>
  <si>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</si>
  <si>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</si>
  <si>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</si>
  <si>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</si>
  <si>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</si>
  <si>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</si>
  <si>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Silnice č.:</t>
  </si>
  <si>
    <t>Staničení km:</t>
  </si>
  <si>
    <t>Celkem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</si>
  <si>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</si>
  <si>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</si>
  <si>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</si>
  <si>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</si>
  <si>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</si>
  <si>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</si>
  <si>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</si>
  <si>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</si>
  <si>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</si>
  <si>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</si>
  <si>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Celková rekapitulace</t>
  </si>
  <si>
    <t>III/20910</t>
  </si>
  <si>
    <t xml:space="preserve"> </t>
  </si>
  <si>
    <t>Soupis prací:</t>
  </si>
  <si>
    <t>Očištění a zajištění skalních masívů v Karlovarském kraji</t>
  </si>
  <si>
    <t>II/208</t>
  </si>
  <si>
    <t>Smolné Pece</t>
  </si>
  <si>
    <t>Dolní Hluboká</t>
  </si>
  <si>
    <t>II/222</t>
  </si>
  <si>
    <t>Karlovy Vary - Kyselka</t>
  </si>
  <si>
    <t>Údržba skalních masívů na silnici II/208 Dolní Hluboká</t>
  </si>
  <si>
    <t>9,40 - 9,95</t>
  </si>
  <si>
    <t>Údržba skalních masívů na silnici II/222 Karlovy Vary - Kyselka</t>
  </si>
  <si>
    <t>16,40 - 27,85</t>
  </si>
  <si>
    <t>Zajištění skalního masívu na silnici III/20910 Smolné Pece</t>
  </si>
  <si>
    <t>5,70 - 5,76</t>
  </si>
  <si>
    <t>7.</t>
  </si>
  <si>
    <t>8.</t>
  </si>
  <si>
    <t>9.</t>
  </si>
  <si>
    <t>10.</t>
  </si>
  <si>
    <t>11.</t>
  </si>
  <si>
    <t>12.</t>
  </si>
  <si>
    <t>13.</t>
  </si>
  <si>
    <t>Mobilní plotová zábrana s vloženou textilií výšky do 2 m usazená do betonových patek pro zabezpečení železnice</t>
  </si>
  <si>
    <t>Zřízení horolezeckého úvazu pro práci ve výškách</t>
  </si>
  <si>
    <t>Vrty do skalních stěn pro kotvy ocelových sítí, prováděné horolezeckou technikou, přenosnými vrtacími kladivy, průměru do 56 mm, v hornině třídy III a IV</t>
  </si>
  <si>
    <t>Trn z injekčních zavrtávacích tyčí D 32 mm l 3,0 m, zainjektovaný včetně podložky a matice, prováděný horolezecky</t>
  </si>
  <si>
    <t>Trn z injekčních zavrtávacích tyčí D 32 mm l 4,0 m, zainjektovaný včetně podložky a matice, prováděný horolezecky</t>
  </si>
  <si>
    <t>Injektování aktivovanými směsmi, vzestupné, tlakem do 0,6 Mpa</t>
  </si>
  <si>
    <t>cement struskoportlandský směsný 32,5 Mpa</t>
  </si>
  <si>
    <t>Montáž ocelové sítě na skalní stěnu prováděná horolezeckou technikou, včetně ocelových lan na horizontech</t>
  </si>
  <si>
    <t>síť na skálu s oky 80x100mm drát D 2,7mm povrch galfan 50x2m, včetně ocelového lana na horizontech, dodávka</t>
  </si>
  <si>
    <t>Montáž georohože na skalní stěnu prováděná horolezeckou technikou</t>
  </si>
  <si>
    <t>georohož extrudovaná, dodávka</t>
  </si>
  <si>
    <t>Zhotovení nátěru ocelových konstrukcí třídy I, jednosložkového, krycího (vrchního), tloušťky do 40 μm</t>
  </si>
  <si>
    <t>kpl</t>
  </si>
  <si>
    <t>m</t>
  </si>
  <si>
    <t>kus</t>
  </si>
  <si>
    <t>hod</t>
  </si>
  <si>
    <t>T</t>
  </si>
  <si>
    <t>m2</t>
  </si>
  <si>
    <t>DIO - Dopravní značení objízné trasy a regulace dopravy</t>
  </si>
  <si>
    <t xml:space="preserve">Štěpkování křovin a kořenů </t>
  </si>
  <si>
    <t>Svislý přesun zpracovaného bio odpadu, dřevní hmoty zpracované i nezpracované s naložením do 20m, pomocí horolezecké techiky</t>
  </si>
  <si>
    <t>Nakládka a odvoz natěžených a štěpkovaných dřevin na skládku nebo mezideponii do 4000 m</t>
  </si>
  <si>
    <t>Vodorovný přesun zpracovaného bio odpadu, dřevní hmoty zpracované i nezpracované s naložením do 100 m, pomocí horolezecké techiky</t>
  </si>
  <si>
    <t xml:space="preserve">Příplatek za každý další započatý kilometr, nakládka a odvoz natěžených a štěpkovných dřevin na skládku nebo mezideponii </t>
  </si>
  <si>
    <t>Uložení štěpky a dřevin na skládku</t>
  </si>
  <si>
    <t>Poplatky za uložení a likvidaci štěpky a dřevin na skládce odpadů</t>
  </si>
  <si>
    <t>Odstranění náletových dřevin a křovin ze skalního masivu, do průměru 150 mm s rozřezáním a snesením k patě svahu, pomocí horolezecké techniky</t>
  </si>
  <si>
    <t>Odstranění náletových dřevin a křovin v linii plotů, do průměru 150 mm s rozřezáním a snesením k patě svahu, pomocí horolezecké techniky</t>
  </si>
  <si>
    <t>Kácení stromů do průměru 30 cm (měřeno 1 m nad terénem) s rozřezáním a snesením k patě svahu, pomocí horolezecké techiky</t>
  </si>
  <si>
    <t>t</t>
  </si>
  <si>
    <t>tkm</t>
  </si>
  <si>
    <t>14.</t>
  </si>
  <si>
    <t>VRN - Příprava staveniště, zařízení staveniště, kompletační a koordinační činnost, vnitrostaveništní doprava, mimostaveništní doprava, dozor geotechnika, ostatní náklady</t>
  </si>
  <si>
    <t>Směrové kácení stromů s rozřezáním a odvětvením D kmene přes 200 do 300 mm</t>
  </si>
  <si>
    <t>Směrové kácení stromů s rozřezáním a odvětvením D kmene přes 400 do 500 mm</t>
  </si>
  <si>
    <t>Kácení stromu s postupným spouštěním koruny a kmene D přes 0,2 do 0,3 m</t>
  </si>
  <si>
    <t>Štěpkování stromků a větví v zapojeném porostu průměru kmene do 300 mm s naložením</t>
  </si>
  <si>
    <t>Štěpkování stromků a větví v zapojeném porostu průměru kmene přes 300 do 500 mm s naložením</t>
  </si>
  <si>
    <t>Štěpkování keřového porostu hustého s naložením</t>
  </si>
  <si>
    <t>Odkopávky a prokopávky v hornině třídy těžitelnosti II, skupiny 4 ručně</t>
  </si>
  <si>
    <t>m3</t>
  </si>
  <si>
    <t>Odstranění vegetace ze skalních ploch horolezeckou technikou včetně stažení k zemi</t>
  </si>
  <si>
    <t>Vyčištění ochranných sítí - demontáž + zpětná montáž spodní části sítě a lana</t>
  </si>
  <si>
    <t>15.</t>
  </si>
  <si>
    <t>16.</t>
  </si>
  <si>
    <t>17.</t>
  </si>
  <si>
    <t>18.</t>
  </si>
  <si>
    <t>19.</t>
  </si>
  <si>
    <t>20.</t>
  </si>
  <si>
    <t>Kompletní oprava plotu výšky do 2 m</t>
  </si>
  <si>
    <t>Vyčištění záchytného plotu horolozeckou technikou - demontáž + zpětná montáž spodní části sítě a lana</t>
  </si>
  <si>
    <t>Vodorovné přemístění větví stromů listnatých do 1 km D kmene přes 100 do 300 mm</t>
  </si>
  <si>
    <t>Vodorovné přemístění větví stromů listnatých do 1 km D kmene přes 300 do 500 mm</t>
  </si>
  <si>
    <t>Vodorovné přemístění kmenů stromů listnatých do 1 km D kmene přes 100 do 300 mm</t>
  </si>
  <si>
    <t>Vodorovné přemístění kmenů stromů listnatých do 1 km D kmene přes 300 do 500 mm</t>
  </si>
  <si>
    <t>21.</t>
  </si>
  <si>
    <t>22.</t>
  </si>
  <si>
    <t>23.</t>
  </si>
  <si>
    <t>24.</t>
  </si>
  <si>
    <t>25.</t>
  </si>
  <si>
    <t>26.</t>
  </si>
  <si>
    <t>Příplatek k vodorovnému přemístění větví stromů listnatých D kmene přes 100 do 300 mm ZKD 1 km</t>
  </si>
  <si>
    <t>Příplatek k vodorovnému přemístění větví stromů listnatých D kmene přes 300 do 500 mm ZKD 1 km</t>
  </si>
  <si>
    <t>Příplatek k vodorovnému přemístění kmenů stromů listnatých D kmene přes 100 do 300 mm ZKD 1 km</t>
  </si>
  <si>
    <t>Příplatek k vodorovnému přemístění kmenů stromů listnatých D kmene přes 300 do 500 mm ZKD 1 km</t>
  </si>
  <si>
    <t>Vodorovné přemístění přes 9 000 do 10000 m výkopku/sypaniny z horniny třídy těžitelnosti II skupiny 4 a 5</t>
  </si>
  <si>
    <t>Příplatek k vodorovnému přemístění výkopku/sypaniny z horniny třídy těžitelnosti II skupiny 4 a 5 ZKD 1000 m přes 10000 m</t>
  </si>
  <si>
    <t>Poplatek za uložení zeminy a kamení na recyklační skládce (skládkovné) kód odpadu 17 05 04</t>
  </si>
  <si>
    <t>Poplatek za uložení na skládce (skládkovné) - bioodpad pařezy</t>
  </si>
  <si>
    <t>Uložení sypaniny na skládky nebo meziskládky</t>
  </si>
  <si>
    <t>Přesun hmot pro injektování, kotvy a mikropiloty</t>
  </si>
  <si>
    <t>27.</t>
  </si>
  <si>
    <t>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</si>
</sst>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8"/>
      <name val="Calibri"/>
      <family val="2"/>
      <scheme val="minor"/>
    </font>
    <font>
      <sz val="12"/>
      <color indexed="8"/>
      <name val="Calibri"/>
      <family val="2"/>
      <charset val="238"/>
      <scheme val="minor"/>
    </font>
    <font>
      <b/>
      <sz val="9"/>
      <color rgb="FF000000"/>
      <name val="Tahoma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1">
    <xf numFmtId="0" fontId="0" fillId="0" borderId="0"/>
    <xf numFmtId="0" fontId="7" fillId="0" borderId="0"/>
    <xf numFmtId="0" fontId="6" fillId="0" borderId="0"/>
    <xf numFmtId="0" fontId="12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3" fillId="0" borderId="0"/>
  </cellStyleXfs>
  <cellXfs count="76">
    <xf numFmtId="0" fontId="0" fillId="0" borderId="0" xfId="0"/>
    <xf numFmtId="0" fontId="12" fillId="0" borderId="0" xfId="3"/>
    <xf numFmtId="0" fontId="16" fillId="0" borderId="5" xfId="3" applyFont="1" applyBorder="1" applyAlignment="1">
      <alignment horizontal="center" vertical="center" wrapText="1"/>
    </xf>
    <xf numFmtId="0" fontId="16" fillId="0" borderId="15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9" fontId="17" fillId="0" borderId="16" xfId="3" applyNumberFormat="1" applyFont="1" applyBorder="1" applyAlignment="1">
      <alignment horizontal="center" vertical="center" wrapText="1"/>
    </xf>
    <xf numFmtId="0" fontId="17" fillId="0" borderId="11" xfId="3" applyFont="1" applyBorder="1" applyAlignment="1">
      <alignment vertical="center" wrapText="1"/>
    </xf>
    <xf numFmtId="4" fontId="17" fillId="0" borderId="12" xfId="3" applyNumberFormat="1" applyFont="1" applyBorder="1" applyAlignment="1">
      <alignment horizontal="right" vertical="center"/>
    </xf>
    <xf numFmtId="4" fontId="17" fillId="0" borderId="14" xfId="3" applyNumberFormat="1" applyFont="1" applyBorder="1" applyAlignment="1">
      <alignment horizontal="right" vertical="center"/>
    </xf>
    <xf numFmtId="0" fontId="18" fillId="0" borderId="4" xfId="3" applyFont="1" applyBorder="1" applyAlignment="1">
      <alignment vertical="center"/>
    </xf>
    <xf numFmtId="0" fontId="18" fillId="0" borderId="3" xfId="3" applyFont="1" applyBorder="1" applyAlignment="1">
      <alignment vertical="center"/>
    </xf>
    <xf numFmtId="4" fontId="17" fillId="0" borderId="2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right" vertical="center"/>
    </xf>
    <xf numFmtId="14" fontId="12" fillId="0" borderId="9" xfId="3" applyNumberFormat="1" applyBorder="1" applyAlignment="1">
      <alignment horizontal="left"/>
    </xf>
    <xf numFmtId="0" fontId="13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14" fillId="0" borderId="0" xfId="3" applyFont="1"/>
    <xf numFmtId="0" fontId="8" fillId="0" borderId="0" xfId="3" applyFont="1" applyAlignment="1">
      <alignment vertical="center"/>
    </xf>
    <xf numFmtId="0" fontId="0" fillId="0" borderId="13" xfId="3" applyFont="1" applyBorder="1"/>
    <xf numFmtId="0" fontId="19" fillId="0" borderId="0" xfId="3" applyFont="1" applyAlignment="1">
      <alignment vertical="center"/>
    </xf>
    <xf numFmtId="0" fontId="4" fillId="0" borderId="0" xfId="6"/>
    <xf numFmtId="0" fontId="10" fillId="0" borderId="0" xfId="6" applyFont="1"/>
    <xf numFmtId="14" fontId="10" fillId="0" borderId="0" xfId="6" applyNumberFormat="1" applyFont="1"/>
    <xf numFmtId="0" fontId="10" fillId="0" borderId="0" xfId="6" applyFont="1" applyAlignment="1">
      <alignment horizontal="left"/>
    </xf>
    <xf numFmtId="0" fontId="9" fillId="0" borderId="0" xfId="6" applyFont="1" applyAlignment="1">
      <alignment horizontal="right"/>
    </xf>
    <xf numFmtId="0" fontId="11" fillId="0" borderId="0" xfId="6" applyFont="1" applyAlignment="1">
      <alignment horizontal="center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/>
    </xf>
    <xf numFmtId="0" fontId="8" fillId="2" borderId="2" xfId="6" applyFont="1" applyFill="1" applyBorder="1" applyAlignment="1">
      <alignment horizontal="center" vertical="center" wrapText="1"/>
    </xf>
    <xf numFmtId="4" fontId="8" fillId="0" borderId="1" xfId="6" applyNumberFormat="1" applyFont="1" applyBorder="1" applyAlignment="1">
      <alignment vertical="center"/>
    </xf>
    <xf numFmtId="0" fontId="8" fillId="2" borderId="15" xfId="6" applyFont="1" applyFill="1" applyBorder="1" applyAlignment="1">
      <alignment horizontal="center" vertical="center" wrapText="1"/>
    </xf>
    <xf numFmtId="4" fontId="12" fillId="0" borderId="0" xfId="3" applyNumberFormat="1"/>
    <xf numFmtId="0" fontId="17" fillId="0" borderId="11" xfId="3" applyFont="1" applyBorder="1" applyAlignment="1">
      <alignment horizontal="center" vertical="center" wrapText="1"/>
    </xf>
    <xf numFmtId="0" fontId="22" fillId="0" borderId="0" xfId="0" applyFont="1"/>
    <xf numFmtId="0" fontId="0" fillId="0" borderId="0" xfId="3" applyFont="1" applyAlignment="1">
      <alignment horizontal="right"/>
    </xf>
    <xf numFmtId="0" fontId="9" fillId="0" borderId="0" xfId="6" applyFont="1"/>
    <xf numFmtId="0" fontId="8" fillId="0" borderId="0" xfId="6" applyFont="1"/>
    <xf numFmtId="14" fontId="8" fillId="0" borderId="0" xfId="6" applyNumberFormat="1" applyFont="1"/>
    <xf numFmtId="0" fontId="1" fillId="0" borderId="0" xfId="6" applyFont="1"/>
    <xf numFmtId="0" fontId="8" fillId="0" borderId="0" xfId="6" applyFont="1" applyAlignment="1">
      <alignment horizontal="left"/>
    </xf>
    <xf numFmtId="0" fontId="1" fillId="0" borderId="0" xfId="6" applyFont="1" applyAlignment="1">
      <alignment horizontal="right"/>
    </xf>
    <xf numFmtId="0" fontId="25" fillId="0" borderId="0" xfId="6" applyFont="1" applyAlignment="1">
      <alignment horizontal="center"/>
    </xf>
    <xf numFmtId="0" fontId="26" fillId="0" borderId="0" xfId="6" applyFont="1" applyAlignment="1">
      <alignment vertical="center"/>
    </xf>
    <xf numFmtId="2" fontId="27" fillId="0" borderId="17" xfId="0" applyNumberFormat="1" applyFont="1" applyBorder="1" applyAlignment="1" applyProtection="1">
      <alignment vertical="center"/>
      <protection locked="0"/>
    </xf>
    <xf numFmtId="2" fontId="27" fillId="0" borderId="11" xfId="0" applyNumberFormat="1" applyFont="1" applyBorder="1" applyAlignment="1" applyProtection="1">
      <alignment vertical="center"/>
      <protection locked="0"/>
    </xf>
    <xf numFmtId="0" fontId="27" fillId="0" borderId="17" xfId="0" applyFont="1" applyBorder="1" applyAlignment="1" applyProtection="1">
      <alignment horizontal="center" vertical="center" wrapText="1"/>
      <protection locked="0"/>
    </xf>
    <xf numFmtId="0" fontId="27" fillId="0" borderId="11" xfId="0" applyFont="1" applyBorder="1" applyAlignment="1" applyProtection="1">
      <alignment horizontal="center" vertical="center" wrapText="1"/>
      <protection locked="0"/>
    </xf>
    <xf numFmtId="0" fontId="27" fillId="0" borderId="17" xfId="10" applyFont="1" applyBorder="1" applyAlignment="1">
      <alignment horizontal="center" vertical="center"/>
    </xf>
    <xf numFmtId="2" fontId="27" fillId="0" borderId="17" xfId="10" applyNumberFormat="1" applyFont="1" applyBorder="1" applyAlignment="1">
      <alignment horizontal="right" vertical="center"/>
    </xf>
    <xf numFmtId="0" fontId="27" fillId="0" borderId="11" xfId="10" applyFont="1" applyBorder="1" applyAlignment="1">
      <alignment horizontal="center" vertical="center"/>
    </xf>
    <xf numFmtId="2" fontId="27" fillId="0" borderId="11" xfId="10" applyNumberFormat="1" applyFont="1" applyBorder="1" applyAlignment="1">
      <alignment horizontal="right" vertical="center"/>
    </xf>
    <xf numFmtId="0" fontId="27" fillId="0" borderId="18" xfId="10" applyFont="1" applyBorder="1" applyAlignment="1">
      <alignment horizontal="center" vertical="center"/>
    </xf>
    <xf numFmtId="2" fontId="27" fillId="0" borderId="18" xfId="10" applyNumberFormat="1" applyFont="1" applyBorder="1" applyAlignment="1">
      <alignment horizontal="right" vertical="center"/>
    </xf>
    <xf numFmtId="0" fontId="27" fillId="0" borderId="8" xfId="6" applyFont="1" applyBorder="1" applyAlignment="1">
      <alignment horizontal="center" vertical="center"/>
    </xf>
    <xf numFmtId="2" fontId="27" fillId="0" borderId="8" xfId="6" applyNumberFormat="1" applyFont="1" applyBorder="1" applyAlignment="1">
      <alignment vertical="center"/>
    </xf>
    <xf numFmtId="2" fontId="27" fillId="0" borderId="12" xfId="4" applyNumberFormat="1" applyFont="1" applyBorder="1" applyAlignment="1">
      <alignment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4" fontId="27" fillId="0" borderId="21" xfId="0" applyNumberFormat="1" applyFont="1" applyBorder="1" applyAlignment="1">
      <alignment horizontal="right" vertical="top" wrapText="1"/>
    </xf>
    <xf numFmtId="4" fontId="27" fillId="0" borderId="23" xfId="0" applyNumberFormat="1" applyFont="1" applyBorder="1" applyAlignment="1">
      <alignment horizontal="right" vertical="top" wrapText="1"/>
    </xf>
    <xf numFmtId="0" fontId="9" fillId="0" borderId="0" xfId="3" applyFont="1" applyAlignment="1">
      <alignment horizontal="right"/>
    </xf>
    <xf numFmtId="0" fontId="27" fillId="0" borderId="7" xfId="4" applyFont="1" applyBorder="1" applyAlignment="1">
      <alignment horizontal="left" vertical="center" wrapText="1"/>
    </xf>
    <xf numFmtId="0" fontId="27" fillId="0" borderId="6" xfId="4" applyFont="1" applyBorder="1" applyAlignment="1">
      <alignment horizontal="left" vertical="center" wrapText="1"/>
    </xf>
    <xf numFmtId="0" fontId="21" fillId="0" borderId="0" xfId="6" applyFont="1" applyAlignment="1">
      <alignment horizontal="left"/>
    </xf>
    <xf numFmtId="0" fontId="9" fillId="0" borderId="0" xfId="6" applyFont="1" applyAlignment="1">
      <alignment horizontal="left"/>
    </xf>
    <xf numFmtId="0" fontId="8" fillId="2" borderId="4" xfId="6" applyFont="1" applyFill="1" applyBorder="1" applyAlignment="1">
      <alignment horizontal="center" vertical="center"/>
    </xf>
    <xf numFmtId="0" fontId="8" fillId="2" borderId="10" xfId="6" applyFont="1" applyFill="1" applyBorder="1" applyAlignment="1">
      <alignment horizontal="center" vertical="center"/>
    </xf>
    <xf numFmtId="0" fontId="8" fillId="0" borderId="4" xfId="7" applyFont="1" applyBorder="1" applyAlignment="1">
      <alignment horizontal="right" vertical="center"/>
    </xf>
    <xf numFmtId="0" fontId="8" fillId="0" borderId="3" xfId="7" applyFont="1" applyBorder="1" applyAlignment="1">
      <alignment horizontal="right" vertical="center"/>
    </xf>
    <xf numFmtId="0" fontId="8" fillId="0" borderId="10" xfId="7" applyFont="1" applyBorder="1" applyAlignment="1">
      <alignment horizontal="right" vertical="center"/>
    </xf>
    <xf numFmtId="0" fontId="24" fillId="0" borderId="0" xfId="6" applyFont="1" applyAlignment="1">
      <alignment horizontal="left"/>
    </xf>
    <xf numFmtId="0" fontId="1" fillId="0" borderId="0" xfId="6" applyFont="1" applyAlignment="1">
      <alignment horizontal="left"/>
    </xf>
    <xf numFmtId="0" fontId="27" fillId="0" borderId="19" xfId="4" applyFont="1" applyBorder="1" applyAlignment="1">
      <alignment horizontal="left" vertical="center" wrapText="1"/>
    </xf>
    <xf numFmtId="0" fontId="27" fillId="0" borderId="20" xfId="4" applyFont="1" applyBorder="1" applyAlignment="1">
      <alignment horizontal="left" vertical="center" wrapText="1"/>
    </xf>
  </cellXfs>
  <cellStyles count="11">
    <cellStyle name="Normal" xfId="10" xr:uid="{AEC4285B-CC1C-49AF-A21A-C607E0EEAD19}"/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00000000-0005-0000-0000-000004000000}"/>
    <cellStyle name="Normální 2 4 2" xfId="7" xr:uid="{00000000-0005-0000-0000-000005000000}"/>
    <cellStyle name="Normální 2 4 3" xfId="9" xr:uid="{00000000-0005-0000-0000-000006000000}"/>
    <cellStyle name="Normální 3" xfId="4" xr:uid="{00000000-0005-0000-0000-000007000000}"/>
    <cellStyle name="Normální 3 2" xfId="6" xr:uid="{00000000-0005-0000-0000-000008000000}"/>
    <cellStyle name="Normální 4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  <pageSetUpPr fitToPage="1"/>
  </sheetPr>
  <dimension ref="B2:G43"/>
  <sheetViews>
    <sheetView showGridLines="0" tabSelected="1" zoomScale="85" zoomScaleNormal="85" workbookViewId="0">
      <selection activeCell="B9" sqref="B9"/>
    </sheetView>
  </sheetViews>
  <sheetFormatPr defaultColWidth="9.140625" defaultRowHeight="15" x14ac:dyDescent="0.25"/>
  <cols>
    <col min="1" max="1" width="4.7109375" style="1" customWidth="1"/>
    <col min="2" max="2" width="8.7109375" style="1" customWidth="1"/>
    <col min="3" max="3" width="12.5703125" style="1" customWidth="1"/>
    <col min="4" max="4" width="20" style="1" bestFit="1" customWidth="1"/>
    <col min="5" max="5" width="16.140625" style="1" customWidth="1"/>
    <col min="6" max="6" width="12.7109375" style="1" customWidth="1"/>
    <col min="7" max="7" width="16.28515625" style="1" customWidth="1"/>
    <col min="8" max="16384" width="9.140625" style="1"/>
  </cols>
  <sheetData>
    <row r="2" spans="2:7" ht="24" customHeight="1" x14ac:dyDescent="0.25">
      <c r="B2" s="15" t="s">
        <v>28</v>
      </c>
      <c r="C2" s="17"/>
      <c r="D2" s="20"/>
      <c r="E2" s="17"/>
    </row>
    <row r="3" spans="2:7" ht="24" customHeight="1" thickBot="1" x14ac:dyDescent="0.3">
      <c r="B3" s="16" t="s">
        <v>18</v>
      </c>
      <c r="C3" s="18" t="s">
        <v>32</v>
      </c>
      <c r="D3" s="17"/>
      <c r="E3" s="17"/>
    </row>
    <row r="4" spans="2:7" ht="30.75" customHeight="1" thickBot="1" x14ac:dyDescent="0.3">
      <c r="B4" s="2" t="s">
        <v>19</v>
      </c>
      <c r="C4" s="3" t="s">
        <v>20</v>
      </c>
      <c r="D4" s="3" t="s">
        <v>21</v>
      </c>
      <c r="E4" s="4" t="s">
        <v>22</v>
      </c>
      <c r="F4" s="4" t="s">
        <v>23</v>
      </c>
      <c r="G4" s="5" t="s">
        <v>24</v>
      </c>
    </row>
    <row r="5" spans="2:7" ht="23.25" customHeight="1" x14ac:dyDescent="0.25">
      <c r="B5" s="6" t="s">
        <v>25</v>
      </c>
      <c r="C5" s="33" t="s">
        <v>33</v>
      </c>
      <c r="D5" s="7" t="s">
        <v>35</v>
      </c>
      <c r="E5" s="8">
        <f>'II-208 Dolní Hluboká'!$H$35</f>
        <v>0</v>
      </c>
      <c r="F5" s="8">
        <f>E5*0.21</f>
        <v>0</v>
      </c>
      <c r="G5" s="9">
        <f>SUM(E5:F5)</f>
        <v>0</v>
      </c>
    </row>
    <row r="6" spans="2:7" ht="23.25" customHeight="1" x14ac:dyDescent="0.25">
      <c r="B6" s="6" t="s">
        <v>26</v>
      </c>
      <c r="C6" s="33" t="s">
        <v>36</v>
      </c>
      <c r="D6" s="7" t="s">
        <v>37</v>
      </c>
      <c r="E6" s="8">
        <f>'II-222 K. Vary - Kyselka'!$H$19</f>
        <v>0</v>
      </c>
      <c r="F6" s="8">
        <f t="shared" ref="F6:F7" si="0">E6*0.21</f>
        <v>0</v>
      </c>
      <c r="G6" s="9">
        <f t="shared" ref="G6:G7" si="1">SUM(E6:F6)</f>
        <v>0</v>
      </c>
    </row>
    <row r="7" spans="2:7" ht="23.25" customHeight="1" thickBot="1" x14ac:dyDescent="0.3">
      <c r="B7" s="6" t="s">
        <v>27</v>
      </c>
      <c r="C7" s="33" t="s">
        <v>29</v>
      </c>
      <c r="D7" s="7" t="s">
        <v>34</v>
      </c>
      <c r="E7" s="8">
        <f>'III-20910 Smolné Pece'!H21</f>
        <v>0</v>
      </c>
      <c r="F7" s="8">
        <f t="shared" si="0"/>
        <v>0</v>
      </c>
      <c r="G7" s="9">
        <f t="shared" si="1"/>
        <v>0</v>
      </c>
    </row>
    <row r="8" spans="2:7" ht="27.75" customHeight="1" thickBot="1" x14ac:dyDescent="0.3">
      <c r="B8" s="10" t="s">
        <v>17</v>
      </c>
      <c r="C8" s="11"/>
      <c r="D8" s="11"/>
      <c r="E8" s="12">
        <f>SUM(E5:E7)</f>
        <v>0</v>
      </c>
      <c r="F8" s="12">
        <f>SUM(F5:F7)</f>
        <v>0</v>
      </c>
      <c r="G8" s="13">
        <f>SUM(G5:G7)</f>
        <v>0</v>
      </c>
    </row>
    <row r="9" spans="2:7" ht="18.75" customHeight="1" x14ac:dyDescent="0.25">
      <c r="G9" s="32"/>
    </row>
    <row r="10" spans="2:7" ht="18.75" customHeight="1" x14ac:dyDescent="0.25"/>
    <row r="11" spans="2:7" ht="15.75" x14ac:dyDescent="0.25">
      <c r="B11" s="62" t="s">
        <v>0</v>
      </c>
      <c r="C11" s="62"/>
      <c r="D11" s="19"/>
    </row>
    <row r="12" spans="2:7" ht="21.75" customHeight="1" x14ac:dyDescent="0.25">
      <c r="B12" s="62" t="s">
        <v>1</v>
      </c>
      <c r="C12" s="62"/>
      <c r="D12" s="14"/>
    </row>
    <row r="14" spans="2:7" x14ac:dyDescent="0.25">
      <c r="F14" s="35"/>
      <c r="G14" s="34"/>
    </row>
    <row r="18" spans="4:5" x14ac:dyDescent="0.25">
      <c r="D18" s="35"/>
      <c r="E18" s="34"/>
    </row>
    <row r="43" spans="4:4" x14ac:dyDescent="0.25">
      <c r="D43" s="1" t="s">
        <v>30</v>
      </c>
    </row>
  </sheetData>
  <sortState xmlns:xlrd2="http://schemas.microsoft.com/office/spreadsheetml/2017/richdata2" ref="B5:G7">
    <sortCondition ref="B5:B7"/>
  </sortState>
  <mergeCells count="2">
    <mergeCell ref="B11:C11"/>
    <mergeCell ref="B12:C12"/>
  </mergeCells>
  <phoneticPr fontId="20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B1:H35"/>
  <sheetViews>
    <sheetView showGridLines="0" showZeros="0" zoomScaleNormal="100" workbookViewId="0">
      <selection activeCell="B36" sqref="B36"/>
    </sheetView>
  </sheetViews>
  <sheetFormatPr defaultColWidth="9.140625" defaultRowHeight="15" x14ac:dyDescent="0.25"/>
  <cols>
    <col min="1" max="1" width="1.7109375" style="21" customWidth="1"/>
    <col min="2" max="2" width="7" style="21" customWidth="1"/>
    <col min="3" max="3" width="16" style="21" customWidth="1"/>
    <col min="4" max="4" width="56.42578125" style="21" customWidth="1"/>
    <col min="5" max="5" width="9.7109375" style="21" customWidth="1"/>
    <col min="6" max="6" width="10.85546875" style="21" customWidth="1"/>
    <col min="7" max="7" width="14.85546875" style="21" customWidth="1"/>
    <col min="8" max="8" width="17.85546875" style="21" customWidth="1"/>
    <col min="9" max="16384" width="9.140625" style="21"/>
  </cols>
  <sheetData>
    <row r="1" spans="2:8" ht="9" customHeight="1" x14ac:dyDescent="0.25"/>
    <row r="2" spans="2:8" ht="20.25" customHeight="1" x14ac:dyDescent="0.25">
      <c r="B2" s="65" t="s">
        <v>31</v>
      </c>
      <c r="C2" s="65"/>
      <c r="D2" s="22" t="s">
        <v>38</v>
      </c>
      <c r="E2" s="22"/>
      <c r="F2" s="22"/>
      <c r="G2" s="22"/>
      <c r="H2" s="23"/>
    </row>
    <row r="3" spans="2:8" ht="20.25" customHeight="1" x14ac:dyDescent="0.25">
      <c r="B3" s="66" t="s">
        <v>15</v>
      </c>
      <c r="C3" s="66"/>
      <c r="D3" s="22" t="s">
        <v>33</v>
      </c>
      <c r="E3" s="24"/>
      <c r="F3" s="24"/>
      <c r="G3" s="24"/>
      <c r="H3" s="24"/>
    </row>
    <row r="4" spans="2:8" ht="20.25" customHeight="1" x14ac:dyDescent="0.25">
      <c r="B4" s="66" t="s">
        <v>16</v>
      </c>
      <c r="C4" s="66"/>
      <c r="D4" s="36" t="s">
        <v>39</v>
      </c>
      <c r="E4" s="24"/>
      <c r="F4" s="24"/>
      <c r="G4" s="25"/>
      <c r="H4" s="26"/>
    </row>
    <row r="5" spans="2:8" ht="15" customHeight="1" thickBot="1" x14ac:dyDescent="0.3"/>
    <row r="6" spans="2:8" ht="40.5" customHeight="1" thickBot="1" x14ac:dyDescent="0.3">
      <c r="B6" s="27" t="s">
        <v>14</v>
      </c>
      <c r="C6" s="67" t="s">
        <v>13</v>
      </c>
      <c r="D6" s="68"/>
      <c r="E6" s="28" t="s">
        <v>12</v>
      </c>
      <c r="F6" s="31" t="s">
        <v>11</v>
      </c>
      <c r="G6" s="29" t="s">
        <v>10</v>
      </c>
      <c r="H6" s="27" t="s">
        <v>9</v>
      </c>
    </row>
    <row r="7" spans="2:8" s="43" customFormat="1" ht="24" customHeight="1" x14ac:dyDescent="0.25">
      <c r="B7" s="54" t="s">
        <v>8</v>
      </c>
      <c r="C7" s="63" t="s">
        <v>69</v>
      </c>
      <c r="D7" s="64"/>
      <c r="E7" s="46" t="s">
        <v>63</v>
      </c>
      <c r="F7" s="44">
        <v>1</v>
      </c>
      <c r="G7" s="44"/>
      <c r="H7" s="55">
        <f t="shared" ref="H7:H34" si="0">G7*F7</f>
        <v>0</v>
      </c>
    </row>
    <row r="8" spans="2:8" s="43" customFormat="1" ht="24" customHeight="1" x14ac:dyDescent="0.25">
      <c r="B8" s="54" t="s">
        <v>7</v>
      </c>
      <c r="C8" s="63" t="s">
        <v>83</v>
      </c>
      <c r="D8" s="64"/>
      <c r="E8" s="46" t="s">
        <v>63</v>
      </c>
      <c r="F8" s="44">
        <v>1</v>
      </c>
      <c r="G8" s="44"/>
      <c r="H8" s="55">
        <f t="shared" si="0"/>
        <v>0</v>
      </c>
    </row>
    <row r="9" spans="2:8" s="43" customFormat="1" ht="24" customHeight="1" x14ac:dyDescent="0.25">
      <c r="B9" s="54" t="s">
        <v>6</v>
      </c>
      <c r="C9" s="63" t="s">
        <v>84</v>
      </c>
      <c r="D9" s="64"/>
      <c r="E9" s="46" t="s">
        <v>65</v>
      </c>
      <c r="F9" s="44">
        <v>14</v>
      </c>
      <c r="G9" s="44"/>
      <c r="H9" s="55">
        <f t="shared" si="0"/>
        <v>0</v>
      </c>
    </row>
    <row r="10" spans="2:8" s="43" customFormat="1" ht="24" customHeight="1" x14ac:dyDescent="0.25">
      <c r="B10" s="54" t="s">
        <v>5</v>
      </c>
      <c r="C10" s="63" t="s">
        <v>85</v>
      </c>
      <c r="D10" s="64"/>
      <c r="E10" s="46" t="s">
        <v>65</v>
      </c>
      <c r="F10" s="44">
        <v>3</v>
      </c>
      <c r="G10" s="44"/>
      <c r="H10" s="55">
        <f t="shared" si="0"/>
        <v>0</v>
      </c>
    </row>
    <row r="11" spans="2:8" s="43" customFormat="1" ht="24" customHeight="1" x14ac:dyDescent="0.25">
      <c r="B11" s="54" t="s">
        <v>4</v>
      </c>
      <c r="C11" s="63" t="s">
        <v>86</v>
      </c>
      <c r="D11" s="64"/>
      <c r="E11" s="47" t="s">
        <v>65</v>
      </c>
      <c r="F11" s="45">
        <v>5</v>
      </c>
      <c r="G11" s="45"/>
      <c r="H11" s="55">
        <f t="shared" si="0"/>
        <v>0</v>
      </c>
    </row>
    <row r="12" spans="2:8" s="43" customFormat="1" ht="24" customHeight="1" x14ac:dyDescent="0.25">
      <c r="B12" s="54" t="s">
        <v>3</v>
      </c>
      <c r="C12" s="63" t="s">
        <v>87</v>
      </c>
      <c r="D12" s="64"/>
      <c r="E12" s="48" t="s">
        <v>65</v>
      </c>
      <c r="F12" s="49">
        <v>19</v>
      </c>
      <c r="G12" s="56"/>
      <c r="H12" s="55">
        <f t="shared" si="0"/>
        <v>0</v>
      </c>
    </row>
    <row r="13" spans="2:8" s="43" customFormat="1" ht="24" customHeight="1" x14ac:dyDescent="0.25">
      <c r="B13" s="54" t="s">
        <v>44</v>
      </c>
      <c r="C13" s="63" t="s">
        <v>88</v>
      </c>
      <c r="D13" s="64"/>
      <c r="E13" s="48" t="s">
        <v>65</v>
      </c>
      <c r="F13" s="51">
        <v>3</v>
      </c>
      <c r="G13" s="56"/>
      <c r="H13" s="55">
        <f t="shared" si="0"/>
        <v>0</v>
      </c>
    </row>
    <row r="14" spans="2:8" s="43" customFormat="1" ht="24" customHeight="1" x14ac:dyDescent="0.25">
      <c r="B14" s="54" t="s">
        <v>45</v>
      </c>
      <c r="C14" s="63" t="s">
        <v>92</v>
      </c>
      <c r="D14" s="64"/>
      <c r="E14" s="50" t="s">
        <v>68</v>
      </c>
      <c r="F14" s="51">
        <v>714</v>
      </c>
      <c r="G14" s="56"/>
      <c r="H14" s="55">
        <f t="shared" si="0"/>
        <v>0</v>
      </c>
    </row>
    <row r="15" spans="2:8" s="43" customFormat="1" ht="24" customHeight="1" x14ac:dyDescent="0.25">
      <c r="B15" s="54" t="s">
        <v>46</v>
      </c>
      <c r="C15" s="63" t="s">
        <v>89</v>
      </c>
      <c r="D15" s="64"/>
      <c r="E15" s="50" t="s">
        <v>68</v>
      </c>
      <c r="F15" s="51">
        <v>714</v>
      </c>
      <c r="G15" s="56"/>
      <c r="H15" s="55">
        <f t="shared" si="0"/>
        <v>0</v>
      </c>
    </row>
    <row r="16" spans="2:8" s="43" customFormat="1" ht="24" customHeight="1" x14ac:dyDescent="0.25">
      <c r="B16" s="54" t="s">
        <v>47</v>
      </c>
      <c r="C16" s="63" t="s">
        <v>90</v>
      </c>
      <c r="D16" s="64"/>
      <c r="E16" s="50" t="s">
        <v>91</v>
      </c>
      <c r="F16" s="51">
        <v>12</v>
      </c>
      <c r="G16" s="56"/>
      <c r="H16" s="55">
        <f t="shared" si="0"/>
        <v>0</v>
      </c>
    </row>
    <row r="17" spans="2:8" s="43" customFormat="1" ht="24" customHeight="1" x14ac:dyDescent="0.25">
      <c r="B17" s="54" t="s">
        <v>48</v>
      </c>
      <c r="C17" s="63" t="s">
        <v>52</v>
      </c>
      <c r="D17" s="64"/>
      <c r="E17" s="47" t="s">
        <v>65</v>
      </c>
      <c r="F17" s="45">
        <v>12</v>
      </c>
      <c r="G17" s="45"/>
      <c r="H17" s="55">
        <f t="shared" si="0"/>
        <v>0</v>
      </c>
    </row>
    <row r="18" spans="2:8" s="43" customFormat="1" ht="24" customHeight="1" x14ac:dyDescent="0.25">
      <c r="B18" s="54" t="s">
        <v>49</v>
      </c>
      <c r="C18" s="63" t="s">
        <v>93</v>
      </c>
      <c r="D18" s="64"/>
      <c r="E18" s="50" t="s">
        <v>68</v>
      </c>
      <c r="F18" s="51">
        <v>266</v>
      </c>
      <c r="G18" s="56"/>
      <c r="H18" s="55">
        <f t="shared" si="0"/>
        <v>0</v>
      </c>
    </row>
    <row r="19" spans="2:8" s="43" customFormat="1" ht="24" customHeight="1" x14ac:dyDescent="0.25">
      <c r="B19" s="54" t="s">
        <v>50</v>
      </c>
      <c r="C19" s="63" t="s">
        <v>100</v>
      </c>
      <c r="D19" s="64"/>
      <c r="E19" s="50" t="s">
        <v>64</v>
      </c>
      <c r="F19" s="51">
        <v>12</v>
      </c>
      <c r="G19" s="56"/>
      <c r="H19" s="55">
        <f t="shared" si="0"/>
        <v>0</v>
      </c>
    </row>
    <row r="20" spans="2:8" s="43" customFormat="1" ht="24" customHeight="1" x14ac:dyDescent="0.25">
      <c r="B20" s="54" t="s">
        <v>82</v>
      </c>
      <c r="C20" s="63" t="s">
        <v>101</v>
      </c>
      <c r="D20" s="64"/>
      <c r="E20" s="50" t="s">
        <v>64</v>
      </c>
      <c r="F20" s="51">
        <v>102</v>
      </c>
      <c r="G20" s="56"/>
      <c r="H20" s="55">
        <f t="shared" si="0"/>
        <v>0</v>
      </c>
    </row>
    <row r="21" spans="2:8" s="43" customFormat="1" ht="24" customHeight="1" x14ac:dyDescent="0.25">
      <c r="B21" s="54" t="s">
        <v>94</v>
      </c>
      <c r="C21" s="63" t="s">
        <v>102</v>
      </c>
      <c r="D21" s="64"/>
      <c r="E21" s="50" t="s">
        <v>65</v>
      </c>
      <c r="F21" s="51">
        <v>19</v>
      </c>
      <c r="G21" s="56"/>
      <c r="H21" s="55">
        <f t="shared" si="0"/>
        <v>0</v>
      </c>
    </row>
    <row r="22" spans="2:8" s="43" customFormat="1" ht="24" customHeight="1" x14ac:dyDescent="0.25">
      <c r="B22" s="54" t="s">
        <v>95</v>
      </c>
      <c r="C22" s="63" t="s">
        <v>103</v>
      </c>
      <c r="D22" s="64"/>
      <c r="E22" s="50" t="s">
        <v>65</v>
      </c>
      <c r="F22" s="51">
        <v>3</v>
      </c>
      <c r="G22" s="56"/>
      <c r="H22" s="55">
        <f t="shared" si="0"/>
        <v>0</v>
      </c>
    </row>
    <row r="23" spans="2:8" s="43" customFormat="1" ht="24" customHeight="1" x14ac:dyDescent="0.25">
      <c r="B23" s="54" t="s">
        <v>96</v>
      </c>
      <c r="C23" s="63" t="s">
        <v>104</v>
      </c>
      <c r="D23" s="64"/>
      <c r="E23" s="50" t="s">
        <v>65</v>
      </c>
      <c r="F23" s="51">
        <v>19</v>
      </c>
      <c r="G23" s="56"/>
      <c r="H23" s="55">
        <f t="shared" si="0"/>
        <v>0</v>
      </c>
    </row>
    <row r="24" spans="2:8" s="43" customFormat="1" ht="24" customHeight="1" x14ac:dyDescent="0.25">
      <c r="B24" s="54" t="s">
        <v>97</v>
      </c>
      <c r="C24" s="63" t="s">
        <v>105</v>
      </c>
      <c r="D24" s="64"/>
      <c r="E24" s="50" t="s">
        <v>65</v>
      </c>
      <c r="F24" s="51">
        <v>3</v>
      </c>
      <c r="G24" s="56"/>
      <c r="H24" s="55">
        <f t="shared" si="0"/>
        <v>0</v>
      </c>
    </row>
    <row r="25" spans="2:8" s="43" customFormat="1" ht="24" customHeight="1" x14ac:dyDescent="0.25">
      <c r="B25" s="54" t="s">
        <v>98</v>
      </c>
      <c r="C25" s="63" t="s">
        <v>112</v>
      </c>
      <c r="D25" s="64"/>
      <c r="E25" s="50" t="s">
        <v>65</v>
      </c>
      <c r="F25" s="51">
        <v>456</v>
      </c>
      <c r="G25" s="56"/>
      <c r="H25" s="55">
        <f t="shared" si="0"/>
        <v>0</v>
      </c>
    </row>
    <row r="26" spans="2:8" s="43" customFormat="1" ht="24" customHeight="1" x14ac:dyDescent="0.25">
      <c r="B26" s="54" t="s">
        <v>99</v>
      </c>
      <c r="C26" s="63" t="s">
        <v>113</v>
      </c>
      <c r="D26" s="64"/>
      <c r="E26" s="50" t="s">
        <v>65</v>
      </c>
      <c r="F26" s="51">
        <v>72</v>
      </c>
      <c r="G26" s="56"/>
      <c r="H26" s="55">
        <f t="shared" si="0"/>
        <v>0</v>
      </c>
    </row>
    <row r="27" spans="2:8" s="43" customFormat="1" ht="24" customHeight="1" x14ac:dyDescent="0.25">
      <c r="B27" s="54" t="s">
        <v>106</v>
      </c>
      <c r="C27" s="63" t="s">
        <v>114</v>
      </c>
      <c r="D27" s="64"/>
      <c r="E27" s="50" t="s">
        <v>65</v>
      </c>
      <c r="F27" s="51">
        <v>456</v>
      </c>
      <c r="G27" s="56"/>
      <c r="H27" s="55">
        <f t="shared" si="0"/>
        <v>0</v>
      </c>
    </row>
    <row r="28" spans="2:8" s="43" customFormat="1" ht="24" customHeight="1" x14ac:dyDescent="0.25">
      <c r="B28" s="54" t="s">
        <v>107</v>
      </c>
      <c r="C28" s="63" t="s">
        <v>115</v>
      </c>
      <c r="D28" s="64"/>
      <c r="E28" s="50" t="s">
        <v>65</v>
      </c>
      <c r="F28" s="51">
        <v>72</v>
      </c>
      <c r="G28" s="56"/>
      <c r="H28" s="55">
        <f t="shared" si="0"/>
        <v>0</v>
      </c>
    </row>
    <row r="29" spans="2:8" s="43" customFormat="1" ht="24" customHeight="1" x14ac:dyDescent="0.25">
      <c r="B29" s="54" t="s">
        <v>108</v>
      </c>
      <c r="C29" s="63" t="s">
        <v>116</v>
      </c>
      <c r="D29" s="64"/>
      <c r="E29" s="50" t="s">
        <v>91</v>
      </c>
      <c r="F29" s="51">
        <v>54</v>
      </c>
      <c r="G29" s="56"/>
      <c r="H29" s="55">
        <f t="shared" si="0"/>
        <v>0</v>
      </c>
    </row>
    <row r="30" spans="2:8" s="43" customFormat="1" ht="24" customHeight="1" x14ac:dyDescent="0.25">
      <c r="B30" s="54" t="s">
        <v>109</v>
      </c>
      <c r="C30" s="63" t="s">
        <v>117</v>
      </c>
      <c r="D30" s="64"/>
      <c r="E30" s="50" t="s">
        <v>91</v>
      </c>
      <c r="F30" s="51">
        <v>810</v>
      </c>
      <c r="G30" s="56"/>
      <c r="H30" s="55">
        <f t="shared" si="0"/>
        <v>0</v>
      </c>
    </row>
    <row r="31" spans="2:8" s="43" customFormat="1" ht="24" customHeight="1" x14ac:dyDescent="0.25">
      <c r="B31" s="54" t="s">
        <v>110</v>
      </c>
      <c r="C31" s="63" t="s">
        <v>118</v>
      </c>
      <c r="D31" s="64"/>
      <c r="E31" s="50" t="s">
        <v>80</v>
      </c>
      <c r="F31" s="51">
        <v>108</v>
      </c>
      <c r="G31" s="56"/>
      <c r="H31" s="55">
        <f t="shared" si="0"/>
        <v>0</v>
      </c>
    </row>
    <row r="32" spans="2:8" s="43" customFormat="1" ht="24" customHeight="1" x14ac:dyDescent="0.25">
      <c r="B32" s="54" t="s">
        <v>111</v>
      </c>
      <c r="C32" s="63" t="s">
        <v>119</v>
      </c>
      <c r="D32" s="64"/>
      <c r="E32" s="50" t="s">
        <v>80</v>
      </c>
      <c r="F32" s="51">
        <v>6.96</v>
      </c>
      <c r="G32" s="56"/>
      <c r="H32" s="55">
        <f t="shared" si="0"/>
        <v>0</v>
      </c>
    </row>
    <row r="33" spans="2:8" s="43" customFormat="1" ht="24" customHeight="1" x14ac:dyDescent="0.25">
      <c r="B33" s="54" t="s">
        <v>122</v>
      </c>
      <c r="C33" s="63" t="s">
        <v>120</v>
      </c>
      <c r="D33" s="64"/>
      <c r="E33" s="52" t="s">
        <v>91</v>
      </c>
      <c r="F33" s="53">
        <v>54</v>
      </c>
      <c r="G33" s="56"/>
      <c r="H33" s="55">
        <f t="shared" si="0"/>
        <v>0</v>
      </c>
    </row>
    <row r="34" spans="2:8" s="43" customFormat="1" ht="24" customHeight="1" thickBot="1" x14ac:dyDescent="0.3">
      <c r="B34" s="54" t="s">
        <v>123</v>
      </c>
      <c r="C34" s="63" t="s">
        <v>121</v>
      </c>
      <c r="D34" s="64"/>
      <c r="E34" s="52" t="s">
        <v>80</v>
      </c>
      <c r="F34" s="53">
        <v>1.65</v>
      </c>
      <c r="G34" s="56"/>
      <c r="H34" s="55">
        <f t="shared" si="0"/>
        <v>0</v>
      </c>
    </row>
    <row r="35" spans="2:8" ht="24.95" customHeight="1" thickBot="1" x14ac:dyDescent="0.3">
      <c r="B35" s="69" t="s">
        <v>2</v>
      </c>
      <c r="C35" s="70"/>
      <c r="D35" s="70"/>
      <c r="E35" s="70"/>
      <c r="F35" s="70"/>
      <c r="G35" s="71"/>
      <c r="H35" s="30">
        <f>SUM(H7:H34)</f>
        <v>0</v>
      </c>
    </row>
  </sheetData>
  <mergeCells count="33">
    <mergeCell ref="C19:D19"/>
    <mergeCell ref="C20:D20"/>
    <mergeCell ref="C21:D21"/>
    <mergeCell ref="C22:D22"/>
    <mergeCell ref="C27:D27"/>
    <mergeCell ref="C25:D25"/>
    <mergeCell ref="C26:D26"/>
    <mergeCell ref="C34:D34"/>
    <mergeCell ref="B35:G35"/>
    <mergeCell ref="C23:D23"/>
    <mergeCell ref="C24:D24"/>
    <mergeCell ref="C28:D28"/>
    <mergeCell ref="C29:D29"/>
    <mergeCell ref="C30:D30"/>
    <mergeCell ref="C31:D31"/>
    <mergeCell ref="C32:D32"/>
    <mergeCell ref="C33:D33"/>
    <mergeCell ref="C15:D15"/>
    <mergeCell ref="C16:D16"/>
    <mergeCell ref="C14:D14"/>
    <mergeCell ref="C17:D17"/>
    <mergeCell ref="C18:D18"/>
    <mergeCell ref="C13:D13"/>
    <mergeCell ref="C8:D8"/>
    <mergeCell ref="B2:C2"/>
    <mergeCell ref="B3:C3"/>
    <mergeCell ref="C12:D12"/>
    <mergeCell ref="B4:C4"/>
    <mergeCell ref="C6:D6"/>
    <mergeCell ref="C7:D7"/>
    <mergeCell ref="C10:D10"/>
    <mergeCell ref="C11:D11"/>
    <mergeCell ref="C9:D9"/>
  </mergeCells>
  <phoneticPr fontId="20" type="noConversion"/>
  <dataValidations count="1">
    <dataValidation type="list" allowBlank="1" sqref="H4" xr:uid="{00000000-0002-0000-01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B1:H19"/>
  <sheetViews>
    <sheetView showGridLines="0" showZeros="0" zoomScaleNormal="100" workbookViewId="0">
      <selection activeCell="B20" sqref="B20"/>
    </sheetView>
  </sheetViews>
  <sheetFormatPr defaultColWidth="9.140625" defaultRowHeight="15" x14ac:dyDescent="0.25"/>
  <cols>
    <col min="1" max="1" width="1.7109375" style="21" customWidth="1"/>
    <col min="2" max="2" width="7" style="21" customWidth="1"/>
    <col min="3" max="3" width="16" style="21" customWidth="1"/>
    <col min="4" max="4" width="56.42578125" style="21" customWidth="1"/>
    <col min="5" max="5" width="9.7109375" style="21" customWidth="1"/>
    <col min="6" max="6" width="10.85546875" style="21" customWidth="1"/>
    <col min="7" max="7" width="14.85546875" style="21" customWidth="1"/>
    <col min="8" max="8" width="17.85546875" style="21" customWidth="1"/>
    <col min="9" max="16384" width="9.140625" style="21"/>
  </cols>
  <sheetData>
    <row r="1" spans="2:8" ht="9" customHeight="1" x14ac:dyDescent="0.25"/>
    <row r="2" spans="2:8" s="39" customFormat="1" ht="20.25" customHeight="1" x14ac:dyDescent="0.25">
      <c r="B2" s="72" t="s">
        <v>31</v>
      </c>
      <c r="C2" s="72"/>
      <c r="D2" s="37" t="s">
        <v>40</v>
      </c>
      <c r="E2" s="37"/>
      <c r="F2" s="37"/>
      <c r="G2" s="37"/>
      <c r="H2" s="38"/>
    </row>
    <row r="3" spans="2:8" s="39" customFormat="1" ht="20.25" customHeight="1" x14ac:dyDescent="0.25">
      <c r="B3" s="73" t="s">
        <v>15</v>
      </c>
      <c r="C3" s="73"/>
      <c r="D3" s="37" t="s">
        <v>36</v>
      </c>
      <c r="E3" s="40"/>
      <c r="F3" s="40"/>
      <c r="G3" s="40"/>
      <c r="H3" s="40"/>
    </row>
    <row r="4" spans="2:8" s="39" customFormat="1" ht="20.25" customHeight="1" x14ac:dyDescent="0.25">
      <c r="B4" s="73" t="s">
        <v>16</v>
      </c>
      <c r="C4" s="73"/>
      <c r="D4" s="39" t="s">
        <v>41</v>
      </c>
      <c r="E4" s="40"/>
      <c r="F4" s="40"/>
      <c r="G4" s="41"/>
      <c r="H4" s="42"/>
    </row>
    <row r="5" spans="2:8" ht="15" customHeight="1" thickBot="1" x14ac:dyDescent="0.3"/>
    <row r="6" spans="2:8" ht="40.5" customHeight="1" thickBot="1" x14ac:dyDescent="0.3">
      <c r="B6" s="27" t="s">
        <v>14</v>
      </c>
      <c r="C6" s="67" t="s">
        <v>13</v>
      </c>
      <c r="D6" s="68"/>
      <c r="E6" s="28" t="s">
        <v>12</v>
      </c>
      <c r="F6" s="31" t="s">
        <v>11</v>
      </c>
      <c r="G6" s="29" t="s">
        <v>10</v>
      </c>
      <c r="H6" s="27" t="s">
        <v>9</v>
      </c>
    </row>
    <row r="7" spans="2:8" s="43" customFormat="1" ht="24" customHeight="1" x14ac:dyDescent="0.25">
      <c r="B7" s="54" t="s">
        <v>8</v>
      </c>
      <c r="C7" s="63" t="s">
        <v>69</v>
      </c>
      <c r="D7" s="64"/>
      <c r="E7" s="46" t="s">
        <v>63</v>
      </c>
      <c r="F7" s="44">
        <v>1</v>
      </c>
      <c r="G7" s="44"/>
      <c r="H7" s="55">
        <f t="shared" ref="H7:H18" si="0">G7*F7</f>
        <v>0</v>
      </c>
    </row>
    <row r="8" spans="2:8" s="43" customFormat="1" ht="24" customHeight="1" x14ac:dyDescent="0.25">
      <c r="B8" s="54" t="s">
        <v>7</v>
      </c>
      <c r="C8" s="63" t="s">
        <v>83</v>
      </c>
      <c r="D8" s="64"/>
      <c r="E8" s="46" t="s">
        <v>63</v>
      </c>
      <c r="F8" s="44">
        <v>1</v>
      </c>
      <c r="G8" s="44"/>
      <c r="H8" s="55">
        <f t="shared" si="0"/>
        <v>0</v>
      </c>
    </row>
    <row r="9" spans="2:8" s="43" customFormat="1" ht="24" customHeight="1" x14ac:dyDescent="0.25">
      <c r="B9" s="54" t="s">
        <v>6</v>
      </c>
      <c r="C9" s="63" t="s">
        <v>77</v>
      </c>
      <c r="D9" s="64"/>
      <c r="E9" s="57" t="s">
        <v>68</v>
      </c>
      <c r="F9" s="60">
        <v>6670</v>
      </c>
      <c r="G9" s="44"/>
      <c r="H9" s="55">
        <f t="shared" si="0"/>
        <v>0</v>
      </c>
    </row>
    <row r="10" spans="2:8" s="43" customFormat="1" ht="24" customHeight="1" x14ac:dyDescent="0.25">
      <c r="B10" s="54" t="s">
        <v>5</v>
      </c>
      <c r="C10" s="63" t="s">
        <v>78</v>
      </c>
      <c r="D10" s="64"/>
      <c r="E10" s="57" t="s">
        <v>68</v>
      </c>
      <c r="F10" s="60">
        <v>956</v>
      </c>
      <c r="G10" s="45"/>
      <c r="H10" s="55">
        <f t="shared" si="0"/>
        <v>0</v>
      </c>
    </row>
    <row r="11" spans="2:8" s="43" customFormat="1" ht="24" customHeight="1" x14ac:dyDescent="0.25">
      <c r="B11" s="54" t="s">
        <v>4</v>
      </c>
      <c r="C11" s="63" t="s">
        <v>79</v>
      </c>
      <c r="D11" s="64"/>
      <c r="E11" s="57" t="s">
        <v>65</v>
      </c>
      <c r="F11" s="60">
        <v>2</v>
      </c>
      <c r="G11" s="56"/>
      <c r="H11" s="55">
        <f t="shared" si="0"/>
        <v>0</v>
      </c>
    </row>
    <row r="12" spans="2:8" s="43" customFormat="1" ht="24" customHeight="1" x14ac:dyDescent="0.25">
      <c r="B12" s="54" t="s">
        <v>3</v>
      </c>
      <c r="C12" s="63" t="s">
        <v>70</v>
      </c>
      <c r="D12" s="64"/>
      <c r="E12" s="57" t="s">
        <v>66</v>
      </c>
      <c r="F12" s="60">
        <v>80</v>
      </c>
      <c r="G12" s="56"/>
      <c r="H12" s="55">
        <f t="shared" si="0"/>
        <v>0</v>
      </c>
    </row>
    <row r="13" spans="2:8" s="43" customFormat="1" ht="24" customHeight="1" x14ac:dyDescent="0.25">
      <c r="B13" s="54" t="s">
        <v>44</v>
      </c>
      <c r="C13" s="63" t="s">
        <v>73</v>
      </c>
      <c r="D13" s="64"/>
      <c r="E13" s="58" t="s">
        <v>80</v>
      </c>
      <c r="F13" s="60">
        <v>22.8</v>
      </c>
      <c r="G13" s="56"/>
      <c r="H13" s="55">
        <f t="shared" si="0"/>
        <v>0</v>
      </c>
    </row>
    <row r="14" spans="2:8" s="43" customFormat="1" ht="24" customHeight="1" x14ac:dyDescent="0.25">
      <c r="B14" s="54" t="s">
        <v>45</v>
      </c>
      <c r="C14" s="63" t="s">
        <v>71</v>
      </c>
      <c r="D14" s="64"/>
      <c r="E14" s="58" t="s">
        <v>80</v>
      </c>
      <c r="F14" s="60">
        <v>22.8</v>
      </c>
      <c r="G14" s="56"/>
      <c r="H14" s="55">
        <f t="shared" si="0"/>
        <v>0</v>
      </c>
    </row>
    <row r="15" spans="2:8" s="43" customFormat="1" ht="24" customHeight="1" x14ac:dyDescent="0.25">
      <c r="B15" s="54" t="s">
        <v>46</v>
      </c>
      <c r="C15" s="63" t="s">
        <v>72</v>
      </c>
      <c r="D15" s="64"/>
      <c r="E15" s="58" t="s">
        <v>80</v>
      </c>
      <c r="F15" s="60">
        <v>22.8</v>
      </c>
      <c r="G15" s="56"/>
      <c r="H15" s="55">
        <f t="shared" si="0"/>
        <v>0</v>
      </c>
    </row>
    <row r="16" spans="2:8" s="43" customFormat="1" ht="24" customHeight="1" x14ac:dyDescent="0.25">
      <c r="B16" s="54" t="s">
        <v>47</v>
      </c>
      <c r="C16" s="63" t="s">
        <v>74</v>
      </c>
      <c r="D16" s="64"/>
      <c r="E16" s="57" t="s">
        <v>81</v>
      </c>
      <c r="F16" s="60">
        <v>114</v>
      </c>
      <c r="G16" s="56"/>
      <c r="H16" s="55">
        <f t="shared" si="0"/>
        <v>0</v>
      </c>
    </row>
    <row r="17" spans="2:8" s="43" customFormat="1" ht="24" customHeight="1" x14ac:dyDescent="0.25">
      <c r="B17" s="54" t="s">
        <v>48</v>
      </c>
      <c r="C17" s="63" t="s">
        <v>75</v>
      </c>
      <c r="D17" s="64"/>
      <c r="E17" s="59" t="s">
        <v>80</v>
      </c>
      <c r="F17" s="61">
        <v>22.8</v>
      </c>
      <c r="G17" s="56"/>
      <c r="H17" s="55">
        <f t="shared" si="0"/>
        <v>0</v>
      </c>
    </row>
    <row r="18" spans="2:8" s="43" customFormat="1" ht="24" customHeight="1" thickBot="1" x14ac:dyDescent="0.3">
      <c r="B18" s="54" t="s">
        <v>49</v>
      </c>
      <c r="C18" s="74" t="s">
        <v>76</v>
      </c>
      <c r="D18" s="75"/>
      <c r="E18" s="59" t="s">
        <v>80</v>
      </c>
      <c r="F18" s="61">
        <v>22.8</v>
      </c>
      <c r="G18" s="56"/>
      <c r="H18" s="55">
        <f t="shared" si="0"/>
        <v>0</v>
      </c>
    </row>
    <row r="19" spans="2:8" ht="24.95" customHeight="1" thickBot="1" x14ac:dyDescent="0.3">
      <c r="B19" s="69" t="s">
        <v>2</v>
      </c>
      <c r="C19" s="70"/>
      <c r="D19" s="70"/>
      <c r="E19" s="70"/>
      <c r="F19" s="70"/>
      <c r="G19" s="71"/>
      <c r="H19" s="30">
        <f>SUM(H7:H18)</f>
        <v>0</v>
      </c>
    </row>
  </sheetData>
  <mergeCells count="17">
    <mergeCell ref="B19:G19"/>
    <mergeCell ref="C8:D8"/>
    <mergeCell ref="C14:D14"/>
    <mergeCell ref="C15:D15"/>
    <mergeCell ref="C16:D16"/>
    <mergeCell ref="C17:D17"/>
    <mergeCell ref="C18:D18"/>
    <mergeCell ref="C10:D10"/>
    <mergeCell ref="C11:D11"/>
    <mergeCell ref="C12:D12"/>
    <mergeCell ref="C9:D9"/>
    <mergeCell ref="C13:D13"/>
    <mergeCell ref="B2:C2"/>
    <mergeCell ref="B3:C3"/>
    <mergeCell ref="B4:C4"/>
    <mergeCell ref="C6:D6"/>
    <mergeCell ref="C7:D7"/>
  </mergeCells>
  <phoneticPr fontId="20" type="noConversion"/>
  <dataValidations count="1">
    <dataValidation type="list" allowBlank="1" sqref="H4" xr:uid="{00000000-0002-0000-02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B1:H25"/>
  <sheetViews>
    <sheetView showGridLines="0" showZeros="0" zoomScaleNormal="100" workbookViewId="0">
      <selection activeCell="B22" sqref="B22"/>
    </sheetView>
  </sheetViews>
  <sheetFormatPr defaultColWidth="9.140625" defaultRowHeight="15" x14ac:dyDescent="0.25"/>
  <cols>
    <col min="1" max="1" width="1.7109375" style="21" customWidth="1"/>
    <col min="2" max="2" width="7" style="21" customWidth="1"/>
    <col min="3" max="3" width="16" style="21" customWidth="1"/>
    <col min="4" max="4" width="63.85546875" style="21" customWidth="1"/>
    <col min="5" max="5" width="9.7109375" style="21" customWidth="1"/>
    <col min="6" max="6" width="10.85546875" style="21" customWidth="1"/>
    <col min="7" max="7" width="14.85546875" style="21" customWidth="1"/>
    <col min="8" max="8" width="17.85546875" style="21" customWidth="1"/>
    <col min="9" max="16384" width="9.140625" style="21"/>
  </cols>
  <sheetData>
    <row r="1" spans="2:8" ht="9" customHeight="1" x14ac:dyDescent="0.25"/>
    <row r="2" spans="2:8" s="39" customFormat="1" ht="20.25" customHeight="1" x14ac:dyDescent="0.25">
      <c r="B2" s="72" t="s">
        <v>31</v>
      </c>
      <c r="C2" s="72"/>
      <c r="D2" s="37" t="s">
        <v>42</v>
      </c>
      <c r="E2" s="37"/>
      <c r="F2" s="37"/>
      <c r="G2" s="37"/>
      <c r="H2" s="38"/>
    </row>
    <row r="3" spans="2:8" s="39" customFormat="1" ht="20.25" customHeight="1" x14ac:dyDescent="0.25">
      <c r="B3" s="73" t="s">
        <v>15</v>
      </c>
      <c r="C3" s="73"/>
      <c r="D3" s="37" t="s">
        <v>29</v>
      </c>
      <c r="E3" s="40"/>
      <c r="F3" s="40"/>
      <c r="G3" s="40"/>
      <c r="H3" s="40"/>
    </row>
    <row r="4" spans="2:8" s="39" customFormat="1" ht="20.25" customHeight="1" x14ac:dyDescent="0.25">
      <c r="B4" s="73" t="s">
        <v>16</v>
      </c>
      <c r="C4" s="73"/>
      <c r="D4" s="39" t="s">
        <v>43</v>
      </c>
      <c r="E4" s="40"/>
      <c r="F4" s="40"/>
      <c r="G4" s="41"/>
      <c r="H4" s="42"/>
    </row>
    <row r="5" spans="2:8" ht="15" customHeight="1" thickBot="1" x14ac:dyDescent="0.3"/>
    <row r="6" spans="2:8" ht="40.5" customHeight="1" thickBot="1" x14ac:dyDescent="0.3">
      <c r="B6" s="27" t="s">
        <v>14</v>
      </c>
      <c r="C6" s="67" t="s">
        <v>13</v>
      </c>
      <c r="D6" s="68"/>
      <c r="E6" s="28" t="s">
        <v>12</v>
      </c>
      <c r="F6" s="31" t="s">
        <v>11</v>
      </c>
      <c r="G6" s="29" t="s">
        <v>10</v>
      </c>
      <c r="H6" s="27" t="s">
        <v>9</v>
      </c>
    </row>
    <row r="7" spans="2:8" s="43" customFormat="1" ht="24" customHeight="1" x14ac:dyDescent="0.25">
      <c r="B7" s="54" t="s">
        <v>8</v>
      </c>
      <c r="C7" s="63" t="s">
        <v>69</v>
      </c>
      <c r="D7" s="64"/>
      <c r="E7" s="46" t="s">
        <v>63</v>
      </c>
      <c r="F7" s="44">
        <v>1</v>
      </c>
      <c r="G7" s="44"/>
      <c r="H7" s="55">
        <f t="shared" ref="H7:H20" si="0">G7*F7</f>
        <v>0</v>
      </c>
    </row>
    <row r="8" spans="2:8" s="43" customFormat="1" ht="24" customHeight="1" x14ac:dyDescent="0.25">
      <c r="B8" s="54" t="s">
        <v>7</v>
      </c>
      <c r="C8" s="63" t="s">
        <v>83</v>
      </c>
      <c r="D8" s="64"/>
      <c r="E8" s="46" t="s">
        <v>63</v>
      </c>
      <c r="F8" s="44">
        <v>1</v>
      </c>
      <c r="G8" s="44"/>
      <c r="H8" s="55">
        <f t="shared" si="0"/>
        <v>0</v>
      </c>
    </row>
    <row r="9" spans="2:8" s="43" customFormat="1" ht="24" customHeight="1" x14ac:dyDescent="0.25">
      <c r="B9" s="54" t="s">
        <v>6</v>
      </c>
      <c r="C9" s="63" t="s">
        <v>51</v>
      </c>
      <c r="D9" s="64"/>
      <c r="E9" s="46" t="s">
        <v>64</v>
      </c>
      <c r="F9" s="44">
        <v>60</v>
      </c>
      <c r="G9" s="44"/>
      <c r="H9" s="55">
        <f t="shared" si="0"/>
        <v>0</v>
      </c>
    </row>
    <row r="10" spans="2:8" s="43" customFormat="1" ht="24" customHeight="1" x14ac:dyDescent="0.25">
      <c r="B10" s="54" t="s">
        <v>5</v>
      </c>
      <c r="C10" s="63" t="s">
        <v>52</v>
      </c>
      <c r="D10" s="64"/>
      <c r="E10" s="47" t="s">
        <v>65</v>
      </c>
      <c r="F10" s="45">
        <v>10</v>
      </c>
      <c r="G10" s="45"/>
      <c r="H10" s="55">
        <f t="shared" si="0"/>
        <v>0</v>
      </c>
    </row>
    <row r="11" spans="2:8" s="43" customFormat="1" ht="24" customHeight="1" x14ac:dyDescent="0.25">
      <c r="B11" s="54" t="s">
        <v>4</v>
      </c>
      <c r="C11" s="63" t="s">
        <v>53</v>
      </c>
      <c r="D11" s="64"/>
      <c r="E11" s="48" t="s">
        <v>64</v>
      </c>
      <c r="F11" s="49">
        <v>1127</v>
      </c>
      <c r="G11" s="56"/>
      <c r="H11" s="55">
        <f t="shared" si="0"/>
        <v>0</v>
      </c>
    </row>
    <row r="12" spans="2:8" s="43" customFormat="1" ht="24" customHeight="1" x14ac:dyDescent="0.25">
      <c r="B12" s="54" t="s">
        <v>3</v>
      </c>
      <c r="C12" s="63" t="s">
        <v>54</v>
      </c>
      <c r="D12" s="64"/>
      <c r="E12" s="50" t="s">
        <v>65</v>
      </c>
      <c r="F12" s="51">
        <v>161</v>
      </c>
      <c r="G12" s="56"/>
      <c r="H12" s="55">
        <f t="shared" si="0"/>
        <v>0</v>
      </c>
    </row>
    <row r="13" spans="2:8" s="43" customFormat="1" ht="24" customHeight="1" x14ac:dyDescent="0.25">
      <c r="B13" s="54" t="s">
        <v>44</v>
      </c>
      <c r="C13" s="63" t="s">
        <v>55</v>
      </c>
      <c r="D13" s="64"/>
      <c r="E13" s="50" t="s">
        <v>65</v>
      </c>
      <c r="F13" s="51">
        <v>161</v>
      </c>
      <c r="G13" s="56"/>
      <c r="H13" s="55">
        <f t="shared" si="0"/>
        <v>0</v>
      </c>
    </row>
    <row r="14" spans="2:8" s="43" customFormat="1" ht="24" customHeight="1" x14ac:dyDescent="0.25">
      <c r="B14" s="54" t="s">
        <v>45</v>
      </c>
      <c r="C14" s="63" t="s">
        <v>56</v>
      </c>
      <c r="D14" s="64"/>
      <c r="E14" s="50" t="s">
        <v>66</v>
      </c>
      <c r="F14" s="51">
        <v>48</v>
      </c>
      <c r="G14" s="56"/>
      <c r="H14" s="55">
        <f t="shared" si="0"/>
        <v>0</v>
      </c>
    </row>
    <row r="15" spans="2:8" s="43" customFormat="1" ht="24" customHeight="1" x14ac:dyDescent="0.25">
      <c r="B15" s="54" t="s">
        <v>46</v>
      </c>
      <c r="C15" s="63" t="s">
        <v>57</v>
      </c>
      <c r="D15" s="64"/>
      <c r="E15" s="50" t="s">
        <v>67</v>
      </c>
      <c r="F15" s="51">
        <v>3.05</v>
      </c>
      <c r="G15" s="56"/>
      <c r="H15" s="55">
        <f t="shared" si="0"/>
        <v>0</v>
      </c>
    </row>
    <row r="16" spans="2:8" s="43" customFormat="1" ht="24" customHeight="1" x14ac:dyDescent="0.25">
      <c r="B16" s="54" t="s">
        <v>47</v>
      </c>
      <c r="C16" s="63" t="s">
        <v>58</v>
      </c>
      <c r="D16" s="64"/>
      <c r="E16" s="50" t="s">
        <v>68</v>
      </c>
      <c r="F16" s="51">
        <v>1155</v>
      </c>
      <c r="G16" s="56"/>
      <c r="H16" s="55">
        <f t="shared" si="0"/>
        <v>0</v>
      </c>
    </row>
    <row r="17" spans="2:8" s="43" customFormat="1" ht="24" customHeight="1" x14ac:dyDescent="0.25">
      <c r="B17" s="54" t="s">
        <v>48</v>
      </c>
      <c r="C17" s="63" t="s">
        <v>59</v>
      </c>
      <c r="D17" s="64"/>
      <c r="E17" s="50" t="s">
        <v>68</v>
      </c>
      <c r="F17" s="51">
        <v>1340</v>
      </c>
      <c r="G17" s="56"/>
      <c r="H17" s="55">
        <f t="shared" si="0"/>
        <v>0</v>
      </c>
    </row>
    <row r="18" spans="2:8" s="43" customFormat="1" ht="24" customHeight="1" x14ac:dyDescent="0.25">
      <c r="B18" s="54" t="s">
        <v>49</v>
      </c>
      <c r="C18" s="63" t="s">
        <v>60</v>
      </c>
      <c r="D18" s="64"/>
      <c r="E18" s="50" t="s">
        <v>68</v>
      </c>
      <c r="F18" s="51">
        <v>1155</v>
      </c>
      <c r="G18" s="56"/>
      <c r="H18" s="55">
        <f t="shared" si="0"/>
        <v>0</v>
      </c>
    </row>
    <row r="19" spans="2:8" s="43" customFormat="1" ht="24" customHeight="1" x14ac:dyDescent="0.25">
      <c r="B19" s="54" t="s">
        <v>50</v>
      </c>
      <c r="C19" s="63" t="s">
        <v>61</v>
      </c>
      <c r="D19" s="64"/>
      <c r="E19" s="50" t="s">
        <v>68</v>
      </c>
      <c r="F19" s="51">
        <v>1397</v>
      </c>
      <c r="G19" s="56"/>
      <c r="H19" s="55">
        <f t="shared" si="0"/>
        <v>0</v>
      </c>
    </row>
    <row r="20" spans="2:8" s="43" customFormat="1" ht="24" customHeight="1" thickBot="1" x14ac:dyDescent="0.3">
      <c r="B20" s="54" t="s">
        <v>82</v>
      </c>
      <c r="C20" s="63" t="s">
        <v>62</v>
      </c>
      <c r="D20" s="64"/>
      <c r="E20" s="52" t="s">
        <v>68</v>
      </c>
      <c r="F20" s="53">
        <v>14.49</v>
      </c>
      <c r="G20" s="56"/>
      <c r="H20" s="55">
        <f t="shared" si="0"/>
        <v>0</v>
      </c>
    </row>
    <row r="21" spans="2:8" ht="24.95" customHeight="1" thickBot="1" x14ac:dyDescent="0.3">
      <c r="B21" s="69" t="s">
        <v>2</v>
      </c>
      <c r="C21" s="70"/>
      <c r="D21" s="70"/>
      <c r="E21" s="70"/>
      <c r="F21" s="70"/>
      <c r="G21" s="71"/>
      <c r="H21" s="30">
        <f>SUM(H7:H20)</f>
        <v>0</v>
      </c>
    </row>
    <row r="22" spans="2:8" ht="15" customHeight="1" x14ac:dyDescent="0.25"/>
    <row r="23" spans="2:8" ht="15" customHeight="1" x14ac:dyDescent="0.25">
      <c r="B23" s="39"/>
    </row>
    <row r="24" spans="2:8" ht="15" customHeight="1" x14ac:dyDescent="0.25"/>
    <row r="25" spans="2:8" ht="15" customHeight="1" x14ac:dyDescent="0.25"/>
  </sheetData>
  <mergeCells count="19">
    <mergeCell ref="C19:D19"/>
    <mergeCell ref="C20:D20"/>
    <mergeCell ref="C14:D14"/>
    <mergeCell ref="B21:G21"/>
    <mergeCell ref="B2:C2"/>
    <mergeCell ref="B3:C3"/>
    <mergeCell ref="B4:C4"/>
    <mergeCell ref="C6:D6"/>
    <mergeCell ref="C7:D7"/>
    <mergeCell ref="C13:D13"/>
    <mergeCell ref="C15:D15"/>
    <mergeCell ref="C16:D16"/>
    <mergeCell ref="C9:D9"/>
    <mergeCell ref="C10:D10"/>
    <mergeCell ref="C11:D11"/>
    <mergeCell ref="C12:D12"/>
    <mergeCell ref="C17:D17"/>
    <mergeCell ref="C8:D8"/>
    <mergeCell ref="C18:D18"/>
  </mergeCells>
  <phoneticPr fontId="20" type="noConversion"/>
  <dataValidations count="1">
    <dataValidation type="list" allowBlank="1" sqref="H4" xr:uid="{00000000-0002-0000-03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Celková rekapitulace</vt:lpstr>
      <vt:lpstr>II-208 Dolní Hluboká</vt:lpstr>
      <vt:lpstr>II-222 K. Vary - Kyselka</vt:lpstr>
      <vt:lpstr>III-20910 Smolné Pece</vt:lpstr>
      <vt:lpstr>'Celková rekapitulace'!Oblast_tisku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Fiala Petr</cp:lastModifiedBy>
  <cp:lastPrinted>2025-07-29T09:32:39Z</cp:lastPrinted>
  <dcterms:created xsi:type="dcterms:W3CDTF">2017-07-12T06:24:40Z</dcterms:created>
  <dcterms:modified xsi:type="dcterms:W3CDTF">2025-08-04T06:12:16Z</dcterms:modified>
</cp:coreProperties>
</file>